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92"/>
  </bookViews>
  <sheets>
    <sheet name="鄂州市直" sheetId="7" r:id="rId1"/>
    <sheet name="鄂城区" sheetId="1" r:id="rId2"/>
    <sheet name="梁子湖区" sheetId="3" r:id="rId3"/>
    <sheet name="华容区" sheetId="4" r:id="rId4"/>
  </sheets>
  <definedNames>
    <definedName name="_xlnm.Print_Area" localSheetId="1">鄂城区!$A$1:$O$74</definedName>
    <definedName name="_xlnm.Print_Titles" localSheetId="1">鄂城区!$12:$12</definedName>
  </definedNames>
  <calcPr calcId="144525"/>
</workbook>
</file>

<file path=xl/sharedStrings.xml><?xml version="1.0" encoding="utf-8"?>
<sst xmlns="http://schemas.openxmlformats.org/spreadsheetml/2006/main" count="180">
  <si>
    <t>附件2</t>
  </si>
  <si>
    <t>鄂州市直2019年度水利发展资金绩效自评表</t>
  </si>
  <si>
    <t>行政区</t>
  </si>
  <si>
    <t>鄂州市</t>
  </si>
  <si>
    <t>省级主管部门</t>
  </si>
  <si>
    <t>省水利厅</t>
  </si>
  <si>
    <t>本级财政部门</t>
  </si>
  <si>
    <t>鄂州市财政局</t>
  </si>
  <si>
    <t>本级主管部门</t>
  </si>
  <si>
    <t>鄂州市水利和湖泊局</t>
  </si>
  <si>
    <t>预算
到位
情况
（万元）</t>
  </si>
  <si>
    <t>省财政下达预算数：</t>
  </si>
  <si>
    <t>调整后预算数：</t>
  </si>
  <si>
    <t>实际到位数：</t>
  </si>
  <si>
    <t xml:space="preserve">  其中：中央财政</t>
  </si>
  <si>
    <t xml:space="preserve">  其中: 中央财政</t>
  </si>
  <si>
    <t>省级财政</t>
  </si>
  <si>
    <t xml:space="preserve">        省级财政</t>
  </si>
  <si>
    <t>地县财政</t>
  </si>
  <si>
    <t xml:space="preserve">        地县财政</t>
  </si>
  <si>
    <t xml:space="preserve">        其他资金</t>
  </si>
  <si>
    <t>年度
目标
完成
情况</t>
  </si>
  <si>
    <t>年初设定目标</t>
  </si>
  <si>
    <t>全年实际完成情况</t>
  </si>
  <si>
    <t>计划实施河湖水系连通项目1个、小型水库维修养护2个；完成农业水价改革面积1.66万亩</t>
  </si>
  <si>
    <t>实施河湖水系连通项目1个、小型水库维修养护2个；完成农业水价改革面积1.87万亩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</si>
  <si>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</si>
  <si>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</si>
  <si>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</si>
  <si>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</si>
  <si>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</si>
  <si>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</si>
  <si>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</si>
  <si>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</si>
  <si>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</si>
  <si>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</si>
  <si>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完成超30%和未完成原因及改进措施</t>
  </si>
  <si>
    <t>评分标准</t>
  </si>
  <si>
    <t>管理
工作</t>
  </si>
  <si>
    <t>项目决策</t>
  </si>
  <si>
    <t>资金分配</t>
  </si>
  <si>
    <t>分配挂钩</t>
  </si>
  <si>
    <t>建立分配挂钩机制（2分），绩效评价结果与市县资金分配挂钩（2分）</t>
  </si>
  <si>
    <t>分配结果</t>
  </si>
  <si>
    <t>资金分配符合相关管理办法规定（3分），资金及时分解下达（3分）</t>
  </si>
  <si>
    <t>项目管理</t>
  </si>
  <si>
    <t>资金到位</t>
  </si>
  <si>
    <t>省级以上财政资金到位率</t>
  </si>
  <si>
    <t>中央和省级财政资金实际到位数除以中央和省级财政资金预算数，按比例得分（3分），最高不超过3分</t>
  </si>
  <si>
    <t>到位时效</t>
  </si>
  <si>
    <t>及时到位（2分），未及时到位但未影响项目进度（1分）</t>
  </si>
  <si>
    <t>资金安全</t>
  </si>
  <si>
    <t>资金问题</t>
  </si>
  <si>
    <t>绩效评价及各类检查中存在资金问题的，按情节轻重扣分</t>
  </si>
  <si>
    <t>组织实施</t>
  </si>
  <si>
    <t>目标分解</t>
  </si>
  <si>
    <t>省级绩效目标全部分解到县（2分）</t>
  </si>
  <si>
    <t>组织管理</t>
  </si>
  <si>
    <t>组织市县开展绩效评价工作（1分），县级自评材料填报、盖章不规范的，每个县根据情节扣0.5分或1分，扣完为止</t>
  </si>
  <si>
    <t>绩效管理</t>
  </si>
  <si>
    <t>报送质量</t>
  </si>
  <si>
    <t>绩效目标申报合理准确（2分），自评材料报送完整（2分），自评材料报送准确（2分）</t>
  </si>
  <si>
    <t>报送时效性</t>
  </si>
  <si>
    <t>在规定时间内报送绩效目标（2分），每超一天扣0.5分，扣完为止；在规定时间内报送绩效自评材料（2分），每超一天扣0.5分，扣完为止</t>
  </si>
  <si>
    <t>项目绩效</t>
  </si>
  <si>
    <t>产出指标</t>
  </si>
  <si>
    <t>数量指标</t>
  </si>
  <si>
    <t>1.治理流域面积200-3000平方公里中小河流长度（不含重点县）</t>
  </si>
  <si>
    <t>公里</t>
  </si>
  <si>
    <t>第1、4、7、10、15、20、23、24未完成或应填未填一项扣2分；其余数量指标未完成或应填未填一项扣1分，扣完为止（20分）</t>
  </si>
  <si>
    <t>2.中小河流重点县综合整治河流长度</t>
  </si>
  <si>
    <t>3.新建小型水库座数</t>
  </si>
  <si>
    <t>座</t>
  </si>
  <si>
    <t>4.小型病险水库除险加固座数</t>
  </si>
  <si>
    <t>5.实施山洪灾害防治的县数</t>
  </si>
  <si>
    <t>个</t>
  </si>
  <si>
    <t>6.山洪沟治理数量</t>
  </si>
  <si>
    <t>条</t>
  </si>
  <si>
    <t>7.实施农村基层防汛预报预警体系建设的县数</t>
  </si>
  <si>
    <t>8.崩岗治理座数</t>
  </si>
  <si>
    <t>9.治理中型和小型侵蚀沟条数</t>
  </si>
  <si>
    <t>10.中型以上病险淤地坝除险加固</t>
  </si>
  <si>
    <t>11.开展水土保持以奖代补试点县数</t>
  </si>
  <si>
    <t>12.实施河湖水系连通项目数</t>
  </si>
  <si>
    <t>13.实施水资源管理与保护项目个数（不含第14项）</t>
  </si>
  <si>
    <t>14.实施节水型社会达标建设项目数</t>
  </si>
  <si>
    <t>15.重点中型灌区节水配套改造数量（不含第16项）</t>
  </si>
  <si>
    <t>16.原农发补助灌区节水配套改造数量</t>
  </si>
  <si>
    <t>17.新增农业水价综合改革面积</t>
  </si>
  <si>
    <t>万亩</t>
  </si>
  <si>
    <t>18.灌溉饲草料地建设面积</t>
  </si>
  <si>
    <t>项目绩效（续）</t>
  </si>
  <si>
    <t>产出指标（续）</t>
  </si>
  <si>
    <t>40（续）</t>
  </si>
  <si>
    <t>数量指标(续)</t>
  </si>
  <si>
    <t>20
(续)</t>
  </si>
  <si>
    <t>19.新建和改造小型水源工程数量</t>
  </si>
  <si>
    <t>处</t>
  </si>
  <si>
    <t>20.农村饮水工程维修养护数量</t>
  </si>
  <si>
    <t>21.河流管护长度</t>
  </si>
  <si>
    <t>22.湖泊管护面积</t>
  </si>
  <si>
    <t>平方公里</t>
  </si>
  <si>
    <t>23.小型水库工程维修养护座数</t>
  </si>
  <si>
    <t>24.山洪灾害防治非工程措施设施维修养护县数</t>
  </si>
  <si>
    <t>质量指标</t>
  </si>
  <si>
    <t>1.截至2020年6月底，项目初步验收率</t>
  </si>
  <si>
    <t>%</t>
  </si>
  <si>
    <t>初步验收项目数除以项目总数，按比例得分（4分）</t>
  </si>
  <si>
    <t>2.工程验收合格率</t>
  </si>
  <si>
    <t>验收合格项目数除以初步验收项目数，按比例得分（2分）</t>
  </si>
  <si>
    <t>3.已建工程是否存在质量问题</t>
  </si>
  <si>
    <t>是/否</t>
  </si>
  <si>
    <t>否</t>
  </si>
  <si>
    <t>各类检查中存在质量问题的，每个事件按问题轻重扣1分、2分或3分，扣完为止（3分）</t>
  </si>
  <si>
    <t>时效指标</t>
  </si>
  <si>
    <t>1.截至2019年底，投资完成比例</t>
  </si>
  <si>
    <t>投资包括中央财政资金、地方财政资金和其他资金，完成投资除以总投资，按比例得分，80%以上得5分，低于80%的按比例得分，即投资完成比例×分值/80%</t>
  </si>
  <si>
    <t>2.截至2020年6月底，投资完成比例</t>
  </si>
  <si>
    <t>投资包括中央财政资金、地方财政资金和其他资金，完成投资除以总投资，按比例得分（4分）</t>
  </si>
  <si>
    <t>成本指标</t>
  </si>
  <si>
    <t>单价是否控制在批复概算单价内</t>
  </si>
  <si>
    <t>是</t>
  </si>
  <si>
    <t>每出现一个实际执行中超概算的项目扣1分，扣完为止（2分）</t>
  </si>
  <si>
    <t>效益指标</t>
  </si>
  <si>
    <t>经济效益指标</t>
  </si>
  <si>
    <t>1.新增供水能力</t>
  </si>
  <si>
    <t>万立方米</t>
  </si>
  <si>
    <t>未完成或应填未填一项扣1分，扣完为止（4分）</t>
  </si>
  <si>
    <t>2.新增、恢复灌溉面积</t>
  </si>
  <si>
    <t>3.改善灌溉面积</t>
  </si>
  <si>
    <t>4.新增粮食综合生产能力</t>
  </si>
  <si>
    <t>万公斤</t>
  </si>
  <si>
    <t>5.保护耕地面积</t>
  </si>
  <si>
    <t>社会效益指标</t>
  </si>
  <si>
    <t>1.中小河流治理保护人口数量</t>
  </si>
  <si>
    <t>万人</t>
  </si>
  <si>
    <t>2.小型病险水库除险加固保护人口数量</t>
  </si>
  <si>
    <t>3.农村基层防汛预报预警体系建设覆盖人口数量</t>
  </si>
  <si>
    <t>4.山洪灾害防治覆盖人口数量</t>
  </si>
  <si>
    <t>5.淤地坝除险加固保护面积</t>
  </si>
  <si>
    <t>6.农村饮水工程维修养护覆盖服务人口</t>
  </si>
  <si>
    <t>7.其他水利工程设施维修养护覆盖服务人口</t>
  </si>
  <si>
    <t>生态效益
指标</t>
  </si>
  <si>
    <t>1.水土流失综合治理面积</t>
  </si>
  <si>
    <t>2.黄土高原塬面保护小流域综合治理面积</t>
  </si>
  <si>
    <t>3.塬面保护面积</t>
  </si>
  <si>
    <t>4.新增年节水能力</t>
  </si>
  <si>
    <t>5.地下水压采量(能力)</t>
  </si>
  <si>
    <t>可持续影响指标</t>
  </si>
  <si>
    <t>1.已建工程是否良性运行</t>
  </si>
  <si>
    <r>
      <rPr>
        <sz val="9"/>
        <color indexed="8"/>
        <rFont val="宋体"/>
        <charset val="134"/>
      </rPr>
      <t>水利发展资金涉及的项目出现运行维护问题的每次扣1分，扣完为止；</t>
    </r>
    <r>
      <rPr>
        <sz val="9"/>
        <color indexed="10"/>
        <rFont val="宋体"/>
        <charset val="134"/>
      </rPr>
      <t>未安排维修养护经费的，指标1得分不超过1分</t>
    </r>
  </si>
  <si>
    <t>2.工程是否达到设计使用年限</t>
  </si>
  <si>
    <t>满意度
指标</t>
  </si>
  <si>
    <t>服务对象
满意度指标</t>
  </si>
  <si>
    <t>受益群众满意度</t>
  </si>
  <si>
    <t>90%以上得5分，满意度低于90%的按比例得分，即受益群众满意度×分值/90%（5分）</t>
  </si>
  <si>
    <t>总分</t>
  </si>
  <si>
    <t>填报人：李准                                                                                                            联系方式：15207149418</t>
  </si>
  <si>
    <t>填报说明：
1.本表为省级绩效自评表，市县自评表由省级部门参考本表制定。
2.所有分项和汇总分数精确到小数点后1位，三级指标的数值统一按本表确定的单位填写。
3.其他资金包括和中央补助、省级财政资金、地县财政资金共同投入到同一项目的自有资金、社会资金，以及以前年度的结转结余资金等。
4.指标解释：
“资金及时分解下达”，2019年5月31日（含）之前全部分解下达到县得3分，6月1-15日（含）全部分解下达到县得2分，6月16-30日（含）全部分解下达到县得1分，7月1-15日（含）全部分解下达到县得0.5分，7月15日以后全部分解下达到县得0分。
“及时到位”，中央和省级资金未全部于2019年底到位，此项得分不超过1分。</t>
  </si>
  <si>
    <t>鄂城区2019年度水利发展资金绩效自评表</t>
  </si>
  <si>
    <t>鄂城区</t>
  </si>
  <si>
    <t>鄂城区财政局</t>
  </si>
  <si>
    <t>鄂城区农业农村局</t>
  </si>
  <si>
    <t>目标1：计划完成中小河流长度（不含重点县）13公里 目标2：实施山洪灾害防治的县数1个 目标3：山洪设施维修养护1处 目标4：实施农村安全饮水工程1处</t>
  </si>
  <si>
    <t>完成中小河流长度（不含重点县）8公里、实施山洪灾害防治的县数1个、山洪设施维修养护1处、农村安全饮水工程1处</t>
  </si>
  <si>
    <t>填报人： 潘涛                                                                                                           联系方式：18696256066</t>
  </si>
  <si>
    <t>梁子湖区2019年度水利发展资金绩效自评表</t>
  </si>
  <si>
    <t>梁子湖区</t>
  </si>
  <si>
    <t>梁子湖财政局</t>
  </si>
  <si>
    <t>梁子湖区农业农村局</t>
  </si>
  <si>
    <t>目标1：计划完成中小河流长度（不含重点县）5公里 目标2：实施山洪灾害防治的县数1个 目标3：山洪设施维修养护1处 目标4：实施农村安全饮水工程1处</t>
  </si>
  <si>
    <t>完成中小河流长度（不含重点县）5公里、实施山洪灾害防治的县数1个、山洪设施维修养护1处、农村安全饮水工程1处</t>
  </si>
  <si>
    <t>填报人：张潮                                                                                                          联系方式：15871506601</t>
  </si>
  <si>
    <t>华容区2019年度水利发展资金绩效自评表</t>
  </si>
  <si>
    <t>华容区</t>
  </si>
  <si>
    <t>华容区财政局</t>
  </si>
  <si>
    <t>华容区农业农村局</t>
  </si>
  <si>
    <t>目标1：计划完成中小河流重点县综合整治河流长度25公里 目标2：实施山洪灾害防治的县数1个 目标3：山洪设施维修养护1处 目标4：实施农村安全饮水工程1处</t>
  </si>
  <si>
    <t>完成中小河流重点县综合整治河流长度5.15公里（汀桥港5公里、拾湖港150米）、实施山洪灾害防治的县数1个、山洪设施维修养护1处、农村安全饮水工程1处</t>
  </si>
  <si>
    <t>填报人： 韩威                                                                                                           联系方式：18771885975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</si>
</sst>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);[Red]\(0.0\)"/>
    <numFmt numFmtId="178" formatCode="0.00_ "/>
  </numFmts>
  <fonts count="36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b/>
      <sz val="14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 (正文)"/>
      <charset val="134"/>
    </font>
    <font>
      <b/>
      <sz val="10"/>
      <color indexed="8"/>
      <name val="宋体"/>
      <charset val="134"/>
    </font>
    <font>
      <sz val="12"/>
      <color rgb="FF0070C0"/>
      <name val="宋体"/>
      <charset val="134"/>
    </font>
    <font>
      <i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rgb="FF0070C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5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5" fillId="26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1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5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vertical="center" wrapText="1"/>
    </xf>
    <xf numFmtId="178" fontId="3" fillId="0" borderId="3" xfId="55" applyNumberFormat="1" applyFont="1" applyFill="1" applyBorder="1" applyAlignment="1">
      <alignment horizontal="center" vertical="center" wrapText="1"/>
    </xf>
    <xf numFmtId="178" fontId="3" fillId="0" borderId="3" xfId="55" applyNumberFormat="1" applyFont="1" applyFill="1" applyBorder="1" applyAlignment="1">
      <alignment vertical="center" wrapText="1"/>
    </xf>
    <xf numFmtId="178" fontId="3" fillId="0" borderId="2" xfId="55" applyNumberFormat="1" applyFont="1" applyFill="1" applyBorder="1" applyAlignment="1">
      <alignment vertical="center" wrapText="1"/>
    </xf>
    <xf numFmtId="0" fontId="3" fillId="0" borderId="2" xfId="55" applyNumberFormat="1" applyFont="1" applyFill="1" applyBorder="1" applyAlignment="1">
      <alignment horizontal="left" vertical="center" wrapText="1"/>
    </xf>
    <xf numFmtId="178" fontId="3" fillId="0" borderId="4" xfId="55" applyNumberFormat="1" applyFont="1" applyFill="1" applyBorder="1" applyAlignment="1">
      <alignment horizontal="center" vertical="center" wrapText="1"/>
    </xf>
    <xf numFmtId="178" fontId="3" fillId="0" borderId="2" xfId="55" applyNumberFormat="1" applyFont="1" applyFill="1" applyBorder="1" applyAlignment="1">
      <alignment horizontal="left" vertical="center" wrapText="1"/>
    </xf>
    <xf numFmtId="0" fontId="3" fillId="0" borderId="4" xfId="55" applyNumberFormat="1" applyFont="1" applyFill="1" applyBorder="1" applyAlignment="1">
      <alignment horizontal="center" vertical="center" wrapText="1"/>
    </xf>
    <xf numFmtId="0" fontId="3" fillId="0" borderId="5" xfId="55" applyNumberFormat="1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horizontal="center" vertical="center" wrapText="1"/>
    </xf>
    <xf numFmtId="0" fontId="3" fillId="0" borderId="7" xfId="55" applyNumberFormat="1" applyFont="1" applyFill="1" applyBorder="1" applyAlignment="1">
      <alignment horizontal="center" vertical="center" wrapText="1"/>
    </xf>
    <xf numFmtId="0" fontId="3" fillId="0" borderId="4" xfId="55" applyNumberFormat="1" applyFont="1" applyFill="1" applyBorder="1" applyAlignment="1">
      <alignment horizontal="left" vertical="center" wrapText="1"/>
    </xf>
    <xf numFmtId="0" fontId="3" fillId="0" borderId="5" xfId="55" applyNumberFormat="1" applyFont="1" applyFill="1" applyBorder="1" applyAlignment="1">
      <alignment horizontal="left" vertical="center" wrapText="1"/>
    </xf>
    <xf numFmtId="0" fontId="3" fillId="0" borderId="8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vertical="center" wrapText="1"/>
    </xf>
    <xf numFmtId="0" fontId="3" fillId="0" borderId="2" xfId="14" applyNumberFormat="1" applyFont="1" applyFill="1" applyBorder="1" applyAlignment="1">
      <alignment horizontal="left" vertical="center"/>
    </xf>
    <xf numFmtId="0" fontId="3" fillId="0" borderId="2" xfId="14" applyNumberFormat="1" applyFont="1" applyFill="1" applyBorder="1" applyAlignment="1">
      <alignment horizontal="center" vertical="center"/>
    </xf>
    <xf numFmtId="0" fontId="3" fillId="0" borderId="2" xfId="14" applyNumberFormat="1" applyFont="1" applyFill="1" applyBorder="1" applyAlignment="1">
      <alignment horizontal="center" vertical="center" wrapText="1"/>
    </xf>
    <xf numFmtId="0" fontId="3" fillId="0" borderId="2" xfId="44" applyNumberFormat="1" applyFont="1" applyFill="1" applyBorder="1" applyAlignment="1">
      <alignment horizontal="left" vertical="center" wrapText="1"/>
    </xf>
    <xf numFmtId="9" fontId="3" fillId="0" borderId="2" xfId="44" applyNumberFormat="1" applyFont="1" applyFill="1" applyBorder="1" applyAlignment="1">
      <alignment horizontal="center" vertical="center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shrinkToFit="1"/>
    </xf>
    <xf numFmtId="0" fontId="1" fillId="0" borderId="0" xfId="55" applyNumberFormat="1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178" fontId="3" fillId="0" borderId="5" xfId="55" applyNumberFormat="1" applyFont="1" applyFill="1" applyBorder="1" applyAlignment="1">
      <alignment horizontal="center" vertical="center" wrapText="1"/>
    </xf>
    <xf numFmtId="178" fontId="3" fillId="0" borderId="9" xfId="55" applyNumberFormat="1" applyFont="1" applyFill="1" applyBorder="1" applyAlignment="1">
      <alignment horizontal="center" vertical="center" wrapText="1"/>
    </xf>
    <xf numFmtId="178" fontId="3" fillId="0" borderId="10" xfId="55" applyNumberFormat="1" applyFont="1" applyFill="1" applyBorder="1" applyAlignment="1">
      <alignment horizontal="center" vertical="center" wrapText="1"/>
    </xf>
    <xf numFmtId="178" fontId="3" fillId="0" borderId="11" xfId="55" applyNumberFormat="1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vertical="center" wrapText="1"/>
    </xf>
    <xf numFmtId="0" fontId="4" fillId="0" borderId="2" xfId="58" applyNumberFormat="1" applyFont="1" applyFill="1" applyBorder="1" applyAlignment="1">
      <alignment horizontal="left" vertical="center" wrapText="1"/>
    </xf>
    <xf numFmtId="9" fontId="3" fillId="0" borderId="2" xfId="55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178" fontId="3" fillId="0" borderId="2" xfId="14" applyNumberFormat="1" applyFont="1" applyFill="1" applyBorder="1" applyAlignment="1">
      <alignment horizontal="center" vertical="center"/>
    </xf>
    <xf numFmtId="178" fontId="3" fillId="0" borderId="2" xfId="55" applyNumberFormat="1" applyFont="1" applyFill="1" applyBorder="1" applyAlignment="1">
      <alignment horizontal="center" vertical="center" wrapText="1"/>
    </xf>
    <xf numFmtId="177" fontId="3" fillId="0" borderId="6" xfId="55" applyNumberFormat="1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left" vertical="center" wrapText="1"/>
    </xf>
    <xf numFmtId="0" fontId="4" fillId="0" borderId="2" xfId="55" applyNumberFormat="1" applyFont="1" applyFill="1" applyBorder="1" applyAlignment="1">
      <alignment horizontal="center" vertical="center" wrapText="1"/>
    </xf>
    <xf numFmtId="177" fontId="3" fillId="0" borderId="8" xfId="55" applyNumberFormat="1" applyFont="1" applyFill="1" applyBorder="1" applyAlignment="1">
      <alignment horizontal="center" vertical="center" wrapText="1"/>
    </xf>
    <xf numFmtId="178" fontId="3" fillId="0" borderId="2" xfId="14" applyNumberFormat="1" applyFont="1" applyFill="1" applyBorder="1" applyAlignment="1">
      <alignment horizontal="center" vertical="center" wrapText="1"/>
    </xf>
    <xf numFmtId="177" fontId="3" fillId="0" borderId="7" xfId="55" applyNumberFormat="1" applyFont="1" applyFill="1" applyBorder="1" applyAlignment="1">
      <alignment horizontal="center" vertical="center" wrapText="1"/>
    </xf>
    <xf numFmtId="0" fontId="4" fillId="0" borderId="2" xfId="55" applyNumberFormat="1" applyFont="1" applyFill="1" applyBorder="1" applyAlignment="1">
      <alignment horizontal="left" vertical="center" wrapText="1"/>
    </xf>
    <xf numFmtId="0" fontId="7" fillId="0" borderId="6" xfId="44" applyNumberFormat="1" applyFont="1" applyFill="1" applyBorder="1" applyAlignment="1">
      <alignment horizontal="center" vertical="center" wrapText="1"/>
    </xf>
    <xf numFmtId="0" fontId="7" fillId="0" borderId="8" xfId="44" applyNumberFormat="1" applyFont="1" applyFill="1" applyBorder="1" applyAlignment="1">
      <alignment horizontal="center" vertical="center" wrapText="1"/>
    </xf>
    <xf numFmtId="178" fontId="3" fillId="0" borderId="2" xfId="44" applyNumberFormat="1" applyFont="1" applyFill="1" applyBorder="1" applyAlignment="1">
      <alignment horizontal="center" vertical="center" wrapText="1"/>
    </xf>
    <xf numFmtId="0" fontId="7" fillId="0" borderId="7" xfId="44" applyNumberFormat="1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center" vertical="center" wrapText="1"/>
    </xf>
    <xf numFmtId="178" fontId="3" fillId="0" borderId="2" xfId="2" applyNumberFormat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3" fillId="0" borderId="12" xfId="48" applyNumberFormat="1" applyFont="1" applyFill="1" applyBorder="1" applyAlignment="1">
      <alignment horizontal="center" vertical="center" wrapText="1"/>
    </xf>
    <xf numFmtId="0" fontId="4" fillId="0" borderId="2" xfId="48" applyNumberFormat="1" applyFont="1" applyFill="1" applyBorder="1" applyAlignment="1">
      <alignment horizontal="center" vertical="center" shrinkToFit="1"/>
    </xf>
    <xf numFmtId="0" fontId="5" fillId="2" borderId="2" xfId="55" applyFont="1" applyFill="1" applyBorder="1" applyAlignment="1">
      <alignment horizontal="left" vertical="center" wrapText="1"/>
    </xf>
    <xf numFmtId="0" fontId="3" fillId="0" borderId="2" xfId="55" applyNumberFormat="1" applyFont="1" applyFill="1" applyBorder="1" applyAlignment="1">
      <alignment horizontal="left" vertical="top" wrapText="1"/>
    </xf>
    <xf numFmtId="0" fontId="8" fillId="0" borderId="2" xfId="55" applyNumberFormat="1" applyFont="1" applyFill="1" applyBorder="1" applyAlignment="1">
      <alignment horizontal="center" vertical="center" wrapText="1"/>
    </xf>
    <xf numFmtId="177" fontId="8" fillId="0" borderId="2" xfId="55" applyNumberFormat="1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top" wrapText="1"/>
    </xf>
    <xf numFmtId="176" fontId="3" fillId="0" borderId="2" xfId="14" applyNumberFormat="1" applyFont="1" applyFill="1" applyBorder="1" applyAlignment="1">
      <alignment horizontal="center" vertical="center" wrapText="1"/>
    </xf>
    <xf numFmtId="176" fontId="3" fillId="0" borderId="2" xfId="55" applyNumberFormat="1" applyFont="1" applyFill="1" applyBorder="1" applyAlignment="1">
      <alignment horizontal="center" vertical="center" wrapText="1"/>
    </xf>
    <xf numFmtId="9" fontId="3" fillId="0" borderId="2" xfId="55" applyNumberFormat="1" applyFont="1" applyFill="1" applyBorder="1" applyAlignment="1" applyProtection="1">
      <alignment horizontal="center" vertical="center" wrapText="1"/>
    </xf>
    <xf numFmtId="0" fontId="9" fillId="0" borderId="0" xfId="55" applyFont="1" applyAlignment="1">
      <alignment vertical="center" wrapText="1"/>
    </xf>
    <xf numFmtId="0" fontId="10" fillId="0" borderId="0" xfId="55" applyFont="1" applyAlignment="1">
      <alignment vertical="center" wrapText="1"/>
    </xf>
    <xf numFmtId="0" fontId="11" fillId="2" borderId="0" xfId="55" applyFill="1" applyAlignment="1">
      <alignment vertical="center" wrapText="1"/>
    </xf>
    <xf numFmtId="0" fontId="11" fillId="0" borderId="0" xfId="55" applyAlignment="1">
      <alignment vertical="top" wrapText="1"/>
    </xf>
    <xf numFmtId="0" fontId="11" fillId="0" borderId="0" xfId="55" applyAlignment="1">
      <alignment vertical="center" wrapText="1"/>
    </xf>
    <xf numFmtId="0" fontId="11" fillId="0" borderId="0" xfId="55" applyAlignment="1">
      <alignment horizontal="center" vertical="center" wrapText="1"/>
    </xf>
    <xf numFmtId="177" fontId="12" fillId="0" borderId="0" xfId="55" applyNumberFormat="1" applyFont="1" applyAlignment="1">
      <alignment horizontal="left" vertical="center" wrapText="1"/>
    </xf>
    <xf numFmtId="0" fontId="12" fillId="0" borderId="0" xfId="55" applyFont="1" applyAlignment="1">
      <alignment horizontal="left" vertical="center" wrapText="1"/>
    </xf>
    <xf numFmtId="0" fontId="3" fillId="0" borderId="3" xfId="55" applyNumberFormat="1" applyFont="1" applyFill="1" applyBorder="1" applyAlignment="1">
      <alignment vertical="center" wrapText="1"/>
    </xf>
    <xf numFmtId="0" fontId="3" fillId="0" borderId="4" xfId="55" applyNumberFormat="1" applyFont="1" applyFill="1" applyBorder="1" applyAlignment="1">
      <alignment vertical="center" wrapText="1"/>
    </xf>
    <xf numFmtId="0" fontId="3" fillId="0" borderId="5" xfId="55" applyNumberFormat="1" applyFont="1" applyFill="1" applyBorder="1" applyAlignment="1">
      <alignment vertical="center" wrapText="1"/>
    </xf>
    <xf numFmtId="0" fontId="11" fillId="0" borderId="0" xfId="55" applyFont="1" applyFill="1" applyAlignment="1">
      <alignment vertical="center" wrapText="1"/>
    </xf>
    <xf numFmtId="176" fontId="3" fillId="0" borderId="2" xfId="14" applyNumberFormat="1" applyFont="1" applyFill="1" applyBorder="1" applyAlignment="1">
      <alignment horizontal="center" vertical="center"/>
    </xf>
    <xf numFmtId="0" fontId="11" fillId="0" borderId="0" xfId="55" applyFont="1" applyAlignment="1">
      <alignment vertical="center" wrapText="1"/>
    </xf>
    <xf numFmtId="0" fontId="11" fillId="0" borderId="0" xfId="55" applyBorder="1" applyAlignment="1">
      <alignment vertical="center" wrapText="1"/>
    </xf>
    <xf numFmtId="0" fontId="13" fillId="2" borderId="0" xfId="58" applyFont="1" applyFill="1" applyBorder="1" applyAlignment="1">
      <alignment horizontal="left" vertical="center" wrapText="1"/>
    </xf>
    <xf numFmtId="9" fontId="3" fillId="3" borderId="2" xfId="5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14" applyNumberFormat="1" applyFont="1" applyFill="1" applyBorder="1" applyAlignment="1">
      <alignment horizontal="left" vertical="center" wrapText="1"/>
    </xf>
    <xf numFmtId="177" fontId="5" fillId="2" borderId="2" xfId="55" applyNumberFormat="1" applyFont="1" applyFill="1" applyBorder="1" applyAlignment="1">
      <alignment horizontal="center" vertical="center" wrapText="1"/>
    </xf>
    <xf numFmtId="9" fontId="5" fillId="2" borderId="2" xfId="55" applyNumberFormat="1" applyFont="1" applyFill="1" applyBorder="1" applyAlignment="1">
      <alignment horizontal="center" vertical="center" wrapText="1"/>
    </xf>
    <xf numFmtId="0" fontId="14" fillId="2" borderId="2" xfId="55" applyFont="1" applyFill="1" applyBorder="1" applyAlignment="1">
      <alignment vertical="center" wrapText="1"/>
    </xf>
    <xf numFmtId="178" fontId="5" fillId="2" borderId="2" xfId="14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绩效考评指标(4.1）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4"/>
  <sheetViews>
    <sheetView tabSelected="1" workbookViewId="0">
      <selection activeCell="F71" sqref="F71:G71"/>
    </sheetView>
  </sheetViews>
  <sheetFormatPr defaultColWidth="9" defaultRowHeight="13.5"/>
  <cols>
    <col min="6" max="6" width="9" style="88"/>
    <col min="7" max="7" width="32.775" style="88" customWidth="1"/>
    <col min="8" max="8" width="6.88333333333333" customWidth="1"/>
    <col min="9" max="9" width="5" customWidth="1"/>
    <col min="10" max="12" width="9" style="1"/>
    <col min="15" max="15" width="10.5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7</v>
      </c>
      <c r="F4" s="4"/>
      <c r="G4" s="4"/>
      <c r="H4" s="4"/>
      <c r="I4" s="4"/>
      <c r="J4" s="12" t="s">
        <v>8</v>
      </c>
      <c r="K4" s="14"/>
      <c r="L4" s="31" t="s">
        <v>9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6">
        <f>E6+E7</f>
        <v>5037</v>
      </c>
      <c r="F5" s="7"/>
      <c r="G5" s="8" t="s">
        <v>12</v>
      </c>
      <c r="H5" s="6">
        <f>H6+H7</f>
        <v>5037</v>
      </c>
      <c r="I5" s="7"/>
      <c r="J5" s="10" t="s">
        <v>13</v>
      </c>
      <c r="K5" s="6"/>
      <c r="L5" s="34">
        <v>5037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5037</v>
      </c>
      <c r="F6" s="6"/>
      <c r="G6" s="8" t="s">
        <v>15</v>
      </c>
      <c r="H6" s="10">
        <v>5037</v>
      </c>
      <c r="I6" s="6"/>
      <c r="J6" s="10" t="s">
        <v>14</v>
      </c>
      <c r="K6" s="6"/>
      <c r="L6" s="10">
        <v>5037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/>
      <c r="F7" s="6"/>
      <c r="G7" s="11" t="s">
        <v>17</v>
      </c>
      <c r="H7" s="10"/>
      <c r="I7" s="6"/>
      <c r="J7" s="10" t="s">
        <v>17</v>
      </c>
      <c r="K7" s="6"/>
      <c r="L7" s="10"/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53" customHeight="1" spans="1:15">
      <c r="A11" s="16"/>
      <c r="B11" s="17" t="s">
        <v>24</v>
      </c>
      <c r="C11" s="18"/>
      <c r="D11" s="18"/>
      <c r="E11" s="18"/>
      <c r="F11" s="18"/>
      <c r="G11" s="18"/>
      <c r="H11" s="18"/>
      <c r="I11" s="18"/>
      <c r="J11" s="9" t="s">
        <v>25</v>
      </c>
      <c r="K11" s="9"/>
      <c r="L11" s="9"/>
      <c r="M11" s="9"/>
      <c r="N11" s="9"/>
      <c r="O11" s="9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56.2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66"/>
      <c r="I13" s="66">
        <v>4</v>
      </c>
      <c r="J13" s="66"/>
      <c r="K13" s="66"/>
      <c r="L13" s="66"/>
      <c r="M13" s="90">
        <v>4</v>
      </c>
      <c r="N13" s="90"/>
      <c r="O13" s="39" t="s">
        <v>42</v>
      </c>
    </row>
    <row r="14" ht="56.25" spans="1:15">
      <c r="A14" s="19"/>
      <c r="B14" s="4"/>
      <c r="C14" s="4"/>
      <c r="D14" s="4"/>
      <c r="E14" s="4"/>
      <c r="F14" s="4" t="s">
        <v>43</v>
      </c>
      <c r="G14" s="4"/>
      <c r="H14" s="66"/>
      <c r="I14" s="66">
        <v>6</v>
      </c>
      <c r="J14" s="66"/>
      <c r="K14" s="66"/>
      <c r="L14" s="66"/>
      <c r="M14" s="90">
        <v>6</v>
      </c>
      <c r="N14" s="90"/>
      <c r="O14" s="40" t="s">
        <v>44</v>
      </c>
    </row>
    <row r="15" ht="90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66"/>
      <c r="I15" s="66">
        <v>3</v>
      </c>
      <c r="J15" s="91"/>
      <c r="K15" s="66"/>
      <c r="L15" s="91"/>
      <c r="M15" s="90">
        <v>3</v>
      </c>
      <c r="N15" s="90"/>
      <c r="O15" s="40" t="s">
        <v>48</v>
      </c>
    </row>
    <row r="16" ht="56.25" spans="1:15">
      <c r="A16" s="19"/>
      <c r="B16" s="19"/>
      <c r="C16" s="19"/>
      <c r="D16" s="4"/>
      <c r="E16" s="4"/>
      <c r="F16" s="4" t="s">
        <v>49</v>
      </c>
      <c r="G16" s="4"/>
      <c r="H16" s="66"/>
      <c r="I16" s="66">
        <v>2</v>
      </c>
      <c r="J16" s="66"/>
      <c r="K16" s="66"/>
      <c r="L16" s="66"/>
      <c r="M16" s="90">
        <v>2</v>
      </c>
      <c r="N16" s="90"/>
      <c r="O16" s="40" t="s">
        <v>50</v>
      </c>
    </row>
    <row r="17" ht="56.2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66"/>
      <c r="I17" s="66">
        <v>12</v>
      </c>
      <c r="J17" s="92"/>
      <c r="K17" s="92"/>
      <c r="L17" s="92"/>
      <c r="M17" s="90">
        <v>12</v>
      </c>
      <c r="N17" s="92"/>
      <c r="O17" s="40" t="s">
        <v>53</v>
      </c>
    </row>
    <row r="18" ht="33.7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66"/>
      <c r="I18" s="66">
        <v>2</v>
      </c>
      <c r="J18" s="66"/>
      <c r="K18" s="66"/>
      <c r="L18" s="66"/>
      <c r="M18" s="90">
        <v>2</v>
      </c>
      <c r="N18" s="90"/>
      <c r="O18" s="40" t="s">
        <v>56</v>
      </c>
    </row>
    <row r="19" ht="101.25" spans="1:15">
      <c r="A19" s="19"/>
      <c r="B19" s="19"/>
      <c r="C19" s="19"/>
      <c r="D19" s="4"/>
      <c r="E19" s="4"/>
      <c r="F19" s="4" t="s">
        <v>57</v>
      </c>
      <c r="G19" s="4"/>
      <c r="H19" s="66"/>
      <c r="I19" s="66">
        <v>1</v>
      </c>
      <c r="J19" s="66"/>
      <c r="K19" s="66"/>
      <c r="L19" s="66"/>
      <c r="M19" s="90">
        <v>1</v>
      </c>
      <c r="N19" s="90"/>
      <c r="O19" s="40" t="s">
        <v>58</v>
      </c>
    </row>
    <row r="20" ht="78.75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66"/>
      <c r="I20" s="66">
        <v>6</v>
      </c>
      <c r="J20" s="66"/>
      <c r="K20" s="66"/>
      <c r="L20" s="66"/>
      <c r="M20" s="90">
        <v>4</v>
      </c>
      <c r="N20" s="90"/>
      <c r="O20" s="40" t="s">
        <v>61</v>
      </c>
    </row>
    <row r="21" ht="123.75" spans="1:15">
      <c r="A21" s="16"/>
      <c r="B21" s="16"/>
      <c r="C21" s="16"/>
      <c r="D21" s="4"/>
      <c r="E21" s="4"/>
      <c r="F21" s="4" t="s">
        <v>62</v>
      </c>
      <c r="G21" s="4"/>
      <c r="H21" s="66"/>
      <c r="I21" s="66">
        <v>4</v>
      </c>
      <c r="J21" s="93"/>
      <c r="K21" s="93"/>
      <c r="L21" s="93"/>
      <c r="M21" s="90">
        <v>3.5</v>
      </c>
      <c r="N21" s="90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89" t="s">
        <v>67</v>
      </c>
      <c r="G22" s="89"/>
      <c r="H22" s="22" t="s">
        <v>68</v>
      </c>
      <c r="I22" s="22">
        <v>20</v>
      </c>
      <c r="J22" s="43"/>
      <c r="K22" s="43"/>
      <c r="L22" s="44"/>
      <c r="M22" s="45">
        <v>20</v>
      </c>
      <c r="N22" s="45"/>
      <c r="O22" s="47" t="s">
        <v>69</v>
      </c>
    </row>
    <row r="23" spans="1:15">
      <c r="A23" s="19"/>
      <c r="B23" s="19"/>
      <c r="C23" s="19"/>
      <c r="D23" s="19"/>
      <c r="E23" s="19"/>
      <c r="F23" s="89" t="s">
        <v>70</v>
      </c>
      <c r="G23" s="89"/>
      <c r="H23" s="22" t="s">
        <v>68</v>
      </c>
      <c r="I23" s="22"/>
      <c r="J23" s="43"/>
      <c r="K23" s="43"/>
      <c r="L23" s="44"/>
      <c r="M23" s="48"/>
      <c r="N23" s="48"/>
      <c r="O23" s="47"/>
    </row>
    <row r="24" spans="1:15">
      <c r="A24" s="19"/>
      <c r="B24" s="19"/>
      <c r="C24" s="19"/>
      <c r="D24" s="19"/>
      <c r="E24" s="19"/>
      <c r="F24" s="89" t="s">
        <v>71</v>
      </c>
      <c r="G24" s="89"/>
      <c r="H24" s="22" t="s">
        <v>72</v>
      </c>
      <c r="I24" s="22"/>
      <c r="J24" s="43"/>
      <c r="K24" s="43"/>
      <c r="L24" s="44"/>
      <c r="M24" s="48"/>
      <c r="N24" s="48"/>
      <c r="O24" s="47"/>
    </row>
    <row r="25" spans="1:15">
      <c r="A25" s="19"/>
      <c r="B25" s="19"/>
      <c r="C25" s="19"/>
      <c r="D25" s="19"/>
      <c r="E25" s="19"/>
      <c r="F25" s="89" t="s">
        <v>73</v>
      </c>
      <c r="G25" s="89"/>
      <c r="H25" s="22" t="s">
        <v>72</v>
      </c>
      <c r="I25" s="22"/>
      <c r="J25" s="43"/>
      <c r="K25" s="43"/>
      <c r="L25" s="44"/>
      <c r="M25" s="48"/>
      <c r="N25" s="48"/>
      <c r="O25" s="47"/>
    </row>
    <row r="26" spans="1:15">
      <c r="A26" s="19"/>
      <c r="B26" s="19"/>
      <c r="C26" s="19"/>
      <c r="D26" s="19"/>
      <c r="E26" s="19"/>
      <c r="F26" s="89" t="s">
        <v>74</v>
      </c>
      <c r="G26" s="89"/>
      <c r="H26" s="22" t="s">
        <v>75</v>
      </c>
      <c r="I26" s="22"/>
      <c r="J26" s="43"/>
      <c r="K26" s="43"/>
      <c r="L26" s="44"/>
      <c r="M26" s="48"/>
      <c r="N26" s="48"/>
      <c r="O26" s="47"/>
    </row>
    <row r="27" spans="1:15">
      <c r="A27" s="19"/>
      <c r="B27" s="19"/>
      <c r="C27" s="19"/>
      <c r="D27" s="19"/>
      <c r="E27" s="19"/>
      <c r="F27" s="89" t="s">
        <v>76</v>
      </c>
      <c r="G27" s="89"/>
      <c r="H27" s="22" t="s">
        <v>77</v>
      </c>
      <c r="I27" s="22"/>
      <c r="J27" s="43"/>
      <c r="K27" s="43"/>
      <c r="L27" s="44"/>
      <c r="M27" s="48"/>
      <c r="N27" s="48"/>
      <c r="O27" s="47"/>
    </row>
    <row r="28" spans="1:15">
      <c r="A28" s="19"/>
      <c r="B28" s="19"/>
      <c r="C28" s="19"/>
      <c r="D28" s="19"/>
      <c r="E28" s="19"/>
      <c r="F28" s="89" t="s">
        <v>78</v>
      </c>
      <c r="G28" s="89"/>
      <c r="H28" s="22" t="s">
        <v>75</v>
      </c>
      <c r="I28" s="22"/>
      <c r="J28" s="43"/>
      <c r="K28" s="43"/>
      <c r="L28" s="44"/>
      <c r="M28" s="48"/>
      <c r="N28" s="48"/>
      <c r="O28" s="47"/>
    </row>
    <row r="29" spans="1:15">
      <c r="A29" s="19"/>
      <c r="B29" s="19"/>
      <c r="C29" s="19"/>
      <c r="D29" s="19"/>
      <c r="E29" s="19"/>
      <c r="F29" s="89" t="s">
        <v>79</v>
      </c>
      <c r="G29" s="89"/>
      <c r="H29" s="22" t="s">
        <v>72</v>
      </c>
      <c r="I29" s="22"/>
      <c r="J29" s="43"/>
      <c r="K29" s="43"/>
      <c r="L29" s="44"/>
      <c r="M29" s="48"/>
      <c r="N29" s="48"/>
      <c r="O29" s="47"/>
    </row>
    <row r="30" spans="1:15">
      <c r="A30" s="19"/>
      <c r="B30" s="19"/>
      <c r="C30" s="19"/>
      <c r="D30" s="19"/>
      <c r="E30" s="19"/>
      <c r="F30" s="89" t="s">
        <v>80</v>
      </c>
      <c r="G30" s="89"/>
      <c r="H30" s="22" t="s">
        <v>77</v>
      </c>
      <c r="I30" s="22"/>
      <c r="J30" s="43"/>
      <c r="K30" s="43"/>
      <c r="L30" s="44"/>
      <c r="M30" s="48"/>
      <c r="N30" s="48"/>
      <c r="O30" s="47"/>
    </row>
    <row r="31" spans="1:15">
      <c r="A31" s="19"/>
      <c r="B31" s="19"/>
      <c r="C31" s="19"/>
      <c r="D31" s="19"/>
      <c r="E31" s="19"/>
      <c r="F31" s="89" t="s">
        <v>81</v>
      </c>
      <c r="G31" s="89"/>
      <c r="H31" s="22" t="s">
        <v>72</v>
      </c>
      <c r="I31" s="22"/>
      <c r="J31" s="43"/>
      <c r="K31" s="43"/>
      <c r="L31" s="44"/>
      <c r="M31" s="48"/>
      <c r="N31" s="48"/>
      <c r="O31" s="47"/>
    </row>
    <row r="32" spans="1:15">
      <c r="A32" s="19"/>
      <c r="B32" s="19"/>
      <c r="C32" s="19"/>
      <c r="D32" s="19"/>
      <c r="E32" s="19"/>
      <c r="F32" s="89" t="s">
        <v>82</v>
      </c>
      <c r="G32" s="89"/>
      <c r="H32" s="22" t="s">
        <v>75</v>
      </c>
      <c r="I32" s="22"/>
      <c r="J32" s="43"/>
      <c r="K32" s="43"/>
      <c r="L32" s="44"/>
      <c r="M32" s="48"/>
      <c r="N32" s="48"/>
      <c r="O32" s="47"/>
    </row>
    <row r="33" spans="1:15">
      <c r="A33" s="19"/>
      <c r="B33" s="19"/>
      <c r="C33" s="19"/>
      <c r="D33" s="19"/>
      <c r="E33" s="19"/>
      <c r="F33" s="89" t="s">
        <v>83</v>
      </c>
      <c r="G33" s="89"/>
      <c r="H33" s="23" t="s">
        <v>75</v>
      </c>
      <c r="I33" s="22"/>
      <c r="J33" s="68">
        <v>1</v>
      </c>
      <c r="K33" s="68"/>
      <c r="L33" s="69">
        <v>1</v>
      </c>
      <c r="M33" s="48"/>
      <c r="N33" s="48"/>
      <c r="O33" s="47"/>
    </row>
    <row r="34" spans="1:15">
      <c r="A34" s="19"/>
      <c r="B34" s="19"/>
      <c r="C34" s="19"/>
      <c r="D34" s="19"/>
      <c r="E34" s="19"/>
      <c r="F34" s="89" t="s">
        <v>84</v>
      </c>
      <c r="G34" s="89"/>
      <c r="H34" s="23" t="s">
        <v>75</v>
      </c>
      <c r="I34" s="22"/>
      <c r="J34" s="49"/>
      <c r="K34" s="49"/>
      <c r="L34" s="44"/>
      <c r="M34" s="48"/>
      <c r="N34" s="48"/>
      <c r="O34" s="47"/>
    </row>
    <row r="35" spans="1:15">
      <c r="A35" s="19"/>
      <c r="B35" s="19"/>
      <c r="C35" s="19"/>
      <c r="D35" s="19"/>
      <c r="E35" s="19"/>
      <c r="F35" s="89" t="s">
        <v>85</v>
      </c>
      <c r="G35" s="89"/>
      <c r="H35" s="23" t="s">
        <v>75</v>
      </c>
      <c r="I35" s="22"/>
      <c r="J35" s="49"/>
      <c r="K35" s="49"/>
      <c r="L35" s="44"/>
      <c r="M35" s="48"/>
      <c r="N35" s="48"/>
      <c r="O35" s="47"/>
    </row>
    <row r="36" spans="1:15">
      <c r="A36" s="19"/>
      <c r="B36" s="19"/>
      <c r="C36" s="19"/>
      <c r="D36" s="19"/>
      <c r="E36" s="19"/>
      <c r="F36" s="89" t="s">
        <v>86</v>
      </c>
      <c r="G36" s="89"/>
      <c r="H36" s="23" t="s">
        <v>75</v>
      </c>
      <c r="I36" s="22"/>
      <c r="J36" s="49"/>
      <c r="K36" s="49"/>
      <c r="L36" s="44"/>
      <c r="M36" s="48"/>
      <c r="N36" s="48"/>
      <c r="O36" s="47"/>
    </row>
    <row r="37" spans="1:15">
      <c r="A37" s="19"/>
      <c r="B37" s="19"/>
      <c r="C37" s="19"/>
      <c r="D37" s="19"/>
      <c r="E37" s="19"/>
      <c r="F37" s="89" t="s">
        <v>87</v>
      </c>
      <c r="G37" s="89"/>
      <c r="H37" s="23" t="s">
        <v>75</v>
      </c>
      <c r="I37" s="22"/>
      <c r="J37" s="49"/>
      <c r="K37" s="49"/>
      <c r="L37" s="44"/>
      <c r="M37" s="48"/>
      <c r="N37" s="48"/>
      <c r="O37" s="47"/>
    </row>
    <row r="38" spans="1:15">
      <c r="A38" s="19"/>
      <c r="B38" s="19"/>
      <c r="C38" s="19"/>
      <c r="D38" s="19"/>
      <c r="E38" s="19"/>
      <c r="F38" s="89" t="s">
        <v>88</v>
      </c>
      <c r="G38" s="89"/>
      <c r="H38" s="23" t="s">
        <v>89</v>
      </c>
      <c r="I38" s="22"/>
      <c r="J38" s="49">
        <v>1.66</v>
      </c>
      <c r="K38" s="49"/>
      <c r="L38" s="44">
        <v>1.87</v>
      </c>
      <c r="M38" s="48"/>
      <c r="N38" s="48"/>
      <c r="O38" s="47"/>
    </row>
    <row r="39" spans="1:15">
      <c r="A39" s="16"/>
      <c r="B39" s="16"/>
      <c r="C39" s="16"/>
      <c r="D39" s="16"/>
      <c r="E39" s="16"/>
      <c r="F39" s="89" t="s">
        <v>90</v>
      </c>
      <c r="G39" s="89"/>
      <c r="H39" s="23" t="s">
        <v>89</v>
      </c>
      <c r="I39" s="22"/>
      <c r="J39" s="49"/>
      <c r="K39" s="49"/>
      <c r="L39" s="44"/>
      <c r="M39" s="48"/>
      <c r="N39" s="48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89" t="s">
        <v>96</v>
      </c>
      <c r="G40" s="89"/>
      <c r="H40" s="23" t="s">
        <v>97</v>
      </c>
      <c r="I40" s="23" t="s">
        <v>95</v>
      </c>
      <c r="J40" s="49"/>
      <c r="K40" s="49"/>
      <c r="L40" s="44"/>
      <c r="M40" s="48"/>
      <c r="N40" s="48"/>
      <c r="O40" s="47"/>
    </row>
    <row r="41" spans="1:15">
      <c r="A41" s="19"/>
      <c r="B41" s="19"/>
      <c r="C41" s="19"/>
      <c r="D41" s="19"/>
      <c r="E41" s="19"/>
      <c r="F41" s="89" t="s">
        <v>98</v>
      </c>
      <c r="G41" s="89"/>
      <c r="H41" s="23" t="s">
        <v>97</v>
      </c>
      <c r="I41" s="22"/>
      <c r="J41" s="49"/>
      <c r="K41" s="49"/>
      <c r="L41" s="44"/>
      <c r="M41" s="48"/>
      <c r="N41" s="48"/>
      <c r="O41" s="47"/>
    </row>
    <row r="42" spans="1:15">
      <c r="A42" s="19"/>
      <c r="B42" s="19"/>
      <c r="C42" s="19"/>
      <c r="D42" s="19"/>
      <c r="E42" s="19"/>
      <c r="F42" s="89" t="s">
        <v>99</v>
      </c>
      <c r="G42" s="89"/>
      <c r="H42" s="23" t="s">
        <v>68</v>
      </c>
      <c r="I42" s="22"/>
      <c r="J42" s="49"/>
      <c r="K42" s="49"/>
      <c r="L42" s="44"/>
      <c r="M42" s="48"/>
      <c r="N42" s="48"/>
      <c r="O42" s="47"/>
    </row>
    <row r="43" ht="24" spans="1:15">
      <c r="A43" s="19"/>
      <c r="B43" s="19"/>
      <c r="C43" s="19"/>
      <c r="D43" s="19"/>
      <c r="E43" s="19"/>
      <c r="F43" s="89" t="s">
        <v>100</v>
      </c>
      <c r="G43" s="89"/>
      <c r="H43" s="23" t="s">
        <v>101</v>
      </c>
      <c r="I43" s="22"/>
      <c r="J43" s="49"/>
      <c r="K43" s="49"/>
      <c r="L43" s="44"/>
      <c r="M43" s="48"/>
      <c r="N43" s="48"/>
      <c r="O43" s="47"/>
    </row>
    <row r="44" spans="1:15">
      <c r="A44" s="19"/>
      <c r="B44" s="19"/>
      <c r="C44" s="19"/>
      <c r="D44" s="19"/>
      <c r="E44" s="19"/>
      <c r="F44" s="89" t="s">
        <v>102</v>
      </c>
      <c r="G44" s="89"/>
      <c r="H44" s="23" t="s">
        <v>72</v>
      </c>
      <c r="I44" s="22"/>
      <c r="J44" s="68">
        <v>2</v>
      </c>
      <c r="K44" s="68"/>
      <c r="L44" s="69">
        <v>2</v>
      </c>
      <c r="M44" s="48"/>
      <c r="N44" s="48"/>
      <c r="O44" s="47"/>
    </row>
    <row r="45" spans="1:15">
      <c r="A45" s="19"/>
      <c r="B45" s="19"/>
      <c r="C45" s="19"/>
      <c r="D45" s="16"/>
      <c r="E45" s="16"/>
      <c r="F45" s="89" t="s">
        <v>103</v>
      </c>
      <c r="G45" s="89"/>
      <c r="H45" s="23" t="s">
        <v>75</v>
      </c>
      <c r="I45" s="22"/>
      <c r="J45" s="49"/>
      <c r="K45" s="49"/>
      <c r="L45" s="44"/>
      <c r="M45" s="50"/>
      <c r="N45" s="50"/>
      <c r="O45" s="47"/>
    </row>
    <row r="46" ht="4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1/2</f>
        <v>0.5</v>
      </c>
      <c r="M46" s="38">
        <f>I46*L46</f>
        <v>2</v>
      </c>
      <c r="N46" s="38"/>
      <c r="O46" s="51" t="s">
        <v>107</v>
      </c>
    </row>
    <row r="47" ht="56.2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78.75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3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4220/5037</f>
        <v>0.83780027794322</v>
      </c>
      <c r="M49" s="38">
        <v>5</v>
      </c>
      <c r="N49" s="38"/>
      <c r="O49" s="51" t="s">
        <v>116</v>
      </c>
    </row>
    <row r="50" ht="78.7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f>I50*L50</f>
        <v>4</v>
      </c>
      <c r="N50" s="38"/>
      <c r="O50" s="51" t="s">
        <v>118</v>
      </c>
    </row>
    <row r="51" ht="56.2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ht="24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/>
      <c r="K57" s="57"/>
      <c r="L57" s="44"/>
      <c r="M57" s="45">
        <v>4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/>
      <c r="K60" s="57"/>
      <c r="L60" s="44"/>
      <c r="M60" s="48"/>
      <c r="N60" s="38"/>
      <c r="O60" s="51"/>
    </row>
    <row r="61" ht="24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/>
      <c r="K62" s="57"/>
      <c r="L62" s="44"/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>
        <v>8.2</v>
      </c>
      <c r="K63" s="57"/>
      <c r="L63" s="44">
        <v>8.2</v>
      </c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ht="24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78.75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0.94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95.5</v>
      </c>
      <c r="N72" s="65"/>
      <c r="O72" s="51"/>
    </row>
    <row r="73" spans="1:15">
      <c r="A73" s="62" t="s">
        <v>157</v>
      </c>
      <c r="B73" s="62"/>
      <c r="C73" s="62"/>
      <c r="D73" s="62"/>
      <c r="E73" s="66"/>
      <c r="F73" s="66"/>
      <c r="G73" s="62"/>
      <c r="H73" s="62"/>
      <c r="I73" s="62"/>
      <c r="J73" s="66"/>
      <c r="K73" s="66"/>
      <c r="L73" s="66"/>
      <c r="M73" s="66"/>
      <c r="N73" s="62"/>
      <c r="O73" s="62"/>
    </row>
    <row r="74" ht="107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8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N22:N45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3" orientation="portrait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4"/>
  <sheetViews>
    <sheetView showGridLines="0" workbookViewId="0">
      <selection activeCell="K44" sqref="K44"/>
    </sheetView>
  </sheetViews>
  <sheetFormatPr defaultColWidth="9" defaultRowHeight="14.25"/>
  <cols>
    <col min="1" max="1" width="9.33333333333333" style="75" customWidth="1"/>
    <col min="2" max="2" width="8.66666666666667" style="75" customWidth="1"/>
    <col min="3" max="3" width="5.775" style="75" customWidth="1"/>
    <col min="4" max="4" width="8.33333333333333" style="75" customWidth="1"/>
    <col min="5" max="5" width="5.33333333333333" style="75" customWidth="1"/>
    <col min="6" max="6" width="7.33333333333333" style="75" customWidth="1"/>
    <col min="7" max="7" width="44.3333333333333" style="75" customWidth="1"/>
    <col min="8" max="8" width="8.66666666666667" style="75" customWidth="1"/>
    <col min="9" max="9" width="5.10833333333333" style="75" customWidth="1"/>
    <col min="10" max="10" width="14.4416666666667" style="76" customWidth="1"/>
    <col min="11" max="11" width="8.10833333333333" style="76" customWidth="1"/>
    <col min="12" max="12" width="8.66666666666667" style="76" customWidth="1"/>
    <col min="13" max="13" width="8.88333333333333" style="77" customWidth="1"/>
    <col min="14" max="14" width="9.33333333333333" style="78" customWidth="1"/>
    <col min="15" max="15" width="21.3333333333333" style="75" customWidth="1"/>
    <col min="16" max="16" width="24.3333333333333" style="75" customWidth="1"/>
    <col min="17" max="16384" width="9" style="75"/>
  </cols>
  <sheetData>
    <row r="1" ht="1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26.4" customHeight="1" spans="1:15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25" customHeight="1" spans="1:15">
      <c r="A3" s="4" t="s">
        <v>2</v>
      </c>
      <c r="B3" s="4"/>
      <c r="C3" s="4"/>
      <c r="D3" s="4"/>
      <c r="E3" s="4" t="s">
        <v>160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ht="17.25" customHeight="1" spans="1:15">
      <c r="A4" s="4" t="s">
        <v>6</v>
      </c>
      <c r="B4" s="4"/>
      <c r="C4" s="4"/>
      <c r="D4" s="4"/>
      <c r="E4" s="4" t="s">
        <v>161</v>
      </c>
      <c r="F4" s="4"/>
      <c r="G4" s="4"/>
      <c r="H4" s="4"/>
      <c r="I4" s="4"/>
      <c r="J4" s="12" t="s">
        <v>8</v>
      </c>
      <c r="K4" s="14"/>
      <c r="L4" s="31" t="s">
        <v>162</v>
      </c>
      <c r="M4" s="32"/>
      <c r="N4" s="32"/>
      <c r="O4" s="33"/>
    </row>
    <row r="5" ht="17.25" customHeight="1" spans="1:15">
      <c r="A5" s="4" t="s">
        <v>10</v>
      </c>
      <c r="B5" s="5" t="s">
        <v>11</v>
      </c>
      <c r="C5" s="5"/>
      <c r="D5" s="5"/>
      <c r="E5" s="14">
        <v>1551</v>
      </c>
      <c r="F5" s="79"/>
      <c r="G5" s="8" t="s">
        <v>12</v>
      </c>
      <c r="H5" s="14">
        <v>2651</v>
      </c>
      <c r="I5" s="79"/>
      <c r="J5" s="10" t="s">
        <v>13</v>
      </c>
      <c r="K5" s="6"/>
      <c r="L5" s="10">
        <v>2651</v>
      </c>
      <c r="M5" s="34"/>
      <c r="N5" s="34"/>
      <c r="O5" s="6"/>
    </row>
    <row r="6" ht="17.25" customHeight="1" spans="1:15">
      <c r="A6" s="4"/>
      <c r="B6" s="9" t="s">
        <v>14</v>
      </c>
      <c r="C6" s="9"/>
      <c r="D6" s="9"/>
      <c r="E6" s="10">
        <v>1551</v>
      </c>
      <c r="F6" s="6"/>
      <c r="G6" s="8" t="s">
        <v>15</v>
      </c>
      <c r="H6" s="10">
        <v>1551</v>
      </c>
      <c r="I6" s="6"/>
      <c r="J6" s="10" t="s">
        <v>14</v>
      </c>
      <c r="K6" s="6"/>
      <c r="L6" s="10">
        <v>1551</v>
      </c>
      <c r="M6" s="34"/>
      <c r="N6" s="34"/>
      <c r="O6" s="6"/>
    </row>
    <row r="7" s="71" customFormat="1" ht="17.25" customHeight="1" spans="1:15">
      <c r="A7" s="4"/>
      <c r="B7" s="4" t="s">
        <v>16</v>
      </c>
      <c r="C7" s="4"/>
      <c r="D7" s="4"/>
      <c r="E7" s="10">
        <v>0</v>
      </c>
      <c r="F7" s="6"/>
      <c r="G7" s="11" t="s">
        <v>17</v>
      </c>
      <c r="H7" s="10">
        <v>0</v>
      </c>
      <c r="I7" s="6"/>
      <c r="J7" s="10" t="s">
        <v>17</v>
      </c>
      <c r="K7" s="6"/>
      <c r="L7" s="10">
        <v>0</v>
      </c>
      <c r="M7" s="34"/>
      <c r="N7" s="34"/>
      <c r="O7" s="6"/>
    </row>
    <row r="8" s="71" customFormat="1" ht="17.25" customHeight="1" spans="1:15">
      <c r="A8" s="4"/>
      <c r="B8" s="12" t="s">
        <v>18</v>
      </c>
      <c r="C8" s="13"/>
      <c r="D8" s="14"/>
      <c r="E8" s="10"/>
      <c r="F8" s="6"/>
      <c r="G8" s="11" t="s">
        <v>19</v>
      </c>
      <c r="H8" s="10">
        <v>1100</v>
      </c>
      <c r="I8" s="6"/>
      <c r="J8" s="10" t="s">
        <v>19</v>
      </c>
      <c r="K8" s="6"/>
      <c r="L8" s="10">
        <v>1100</v>
      </c>
      <c r="M8" s="34"/>
      <c r="N8" s="34"/>
      <c r="O8" s="6"/>
    </row>
    <row r="9" ht="17.25" customHeight="1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ht="17.25" customHeight="1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40.5" customHeight="1" spans="1:15">
      <c r="A11" s="16"/>
      <c r="B11" s="80" t="s">
        <v>163</v>
      </c>
      <c r="C11" s="81"/>
      <c r="D11" s="81"/>
      <c r="E11" s="81"/>
      <c r="F11" s="81"/>
      <c r="G11" s="81"/>
      <c r="H11" s="81"/>
      <c r="I11" s="81"/>
      <c r="J11" s="9" t="s">
        <v>164</v>
      </c>
      <c r="K11" s="9"/>
      <c r="L11" s="9"/>
      <c r="M11" s="9"/>
      <c r="N11" s="9"/>
      <c r="O11" s="9"/>
    </row>
    <row r="12" ht="63.6" customHeight="1" spans="1:16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  <c r="P12" s="82"/>
    </row>
    <row r="13" ht="48.75" customHeight="1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47.25" customHeight="1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74.1" customHeight="1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48.75" customHeight="1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65.4" customHeight="1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32.25" customHeight="1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97.5" customHeight="1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90" customHeight="1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83.25" customHeight="1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3.5</v>
      </c>
      <c r="N21" s="38"/>
      <c r="O21" s="40" t="s">
        <v>63</v>
      </c>
    </row>
    <row r="22" ht="21.9" customHeight="1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>
        <v>13</v>
      </c>
      <c r="K22" s="43"/>
      <c r="L22" s="44">
        <v>8</v>
      </c>
      <c r="M22" s="45">
        <v>18</v>
      </c>
      <c r="N22" s="46"/>
      <c r="O22" s="47" t="s">
        <v>69</v>
      </c>
    </row>
    <row r="23" ht="21.9" customHeight="1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/>
      <c r="K23" s="43"/>
      <c r="L23" s="44"/>
      <c r="M23" s="48"/>
      <c r="N23" s="46"/>
      <c r="O23" s="47"/>
    </row>
    <row r="24" ht="21.9" customHeight="1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ht="21.9" customHeight="1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ht="21.9" customHeight="1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83">
        <v>1</v>
      </c>
      <c r="K26" s="83"/>
      <c r="L26" s="69">
        <v>1</v>
      </c>
      <c r="M26" s="48"/>
      <c r="N26" s="46"/>
      <c r="O26" s="47"/>
    </row>
    <row r="27" ht="21.9" customHeight="1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ht="21.9" customHeight="1" spans="1:16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  <c r="P28" s="82"/>
    </row>
    <row r="29" ht="21.9" customHeight="1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ht="21.9" customHeight="1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="72" customFormat="1" ht="21.9" customHeight="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="72" customFormat="1" ht="21.9" customHeight="1" spans="1:16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  <c r="P32" s="84"/>
    </row>
    <row r="33" s="72" customFormat="1" ht="21.9" customHeight="1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="72" customFormat="1" ht="21.9" customHeight="1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="72" customFormat="1" ht="21.9" customHeight="1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="72" customFormat="1" ht="21.9" customHeight="1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="72" customFormat="1" ht="21.9" customHeight="1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="72" customFormat="1" ht="21.9" customHeight="1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="72" customFormat="1" ht="21.9" customHeight="1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="72" customFormat="1" ht="21.9" customHeight="1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="72" customFormat="1" ht="21.9" customHeight="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68">
        <v>1</v>
      </c>
      <c r="K41" s="68"/>
      <c r="L41" s="69">
        <v>1</v>
      </c>
      <c r="M41" s="48"/>
      <c r="N41" s="46"/>
      <c r="O41" s="47"/>
    </row>
    <row r="42" s="72" customFormat="1" ht="21.9" customHeight="1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68"/>
      <c r="K42" s="68"/>
      <c r="L42" s="69"/>
      <c r="M42" s="48"/>
      <c r="N42" s="46"/>
      <c r="O42" s="47"/>
    </row>
    <row r="43" s="72" customFormat="1" ht="21.9" customHeight="1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68"/>
      <c r="K43" s="68"/>
      <c r="L43" s="69"/>
      <c r="M43" s="48"/>
      <c r="N43" s="46"/>
      <c r="O43" s="47"/>
    </row>
    <row r="44" s="72" customFormat="1" ht="21.9" customHeight="1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68"/>
      <c r="K44" s="68"/>
      <c r="L44" s="69"/>
      <c r="M44" s="48"/>
      <c r="N44" s="46"/>
      <c r="O44" s="47"/>
    </row>
    <row r="45" s="72" customFormat="1" ht="21.9" customHeight="1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68">
        <v>1</v>
      </c>
      <c r="K45" s="68"/>
      <c r="L45" s="69">
        <v>1</v>
      </c>
      <c r="M45" s="50"/>
      <c r="N45" s="46"/>
      <c r="O45" s="47"/>
    </row>
    <row r="46" ht="39.6" customHeight="1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3/4</f>
        <v>0.75</v>
      </c>
      <c r="M46" s="38">
        <f>I46*L46</f>
        <v>3</v>
      </c>
      <c r="N46" s="38"/>
      <c r="O46" s="51" t="s">
        <v>107</v>
      </c>
    </row>
    <row r="47" ht="43.5" customHeight="1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50.25" customHeight="1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10.1" customHeight="1" spans="1:16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2551/2651</f>
        <v>0.9622783855149</v>
      </c>
      <c r="M49" s="38">
        <v>5</v>
      </c>
      <c r="N49" s="38"/>
      <c r="O49" s="51" t="s">
        <v>116</v>
      </c>
      <c r="P49" s="85"/>
    </row>
    <row r="50" ht="64.5" customHeight="1" spans="1:16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v>4</v>
      </c>
      <c r="N50" s="38"/>
      <c r="O50" s="51" t="s">
        <v>118</v>
      </c>
      <c r="P50" s="86"/>
    </row>
    <row r="51" ht="36.75" customHeight="1" spans="1:16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  <c r="P51" s="85"/>
    </row>
    <row r="52" s="73" customFormat="1" ht="21.9" customHeight="1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="73" customFormat="1" ht="21.9" customHeight="1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="73" customFormat="1" ht="21.9" customHeight="1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="73" customFormat="1" ht="21.9" customHeight="1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="73" customFormat="1" ht="21.9" customHeight="1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="73" customFormat="1" ht="21.9" customHeight="1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4.8</v>
      </c>
      <c r="K57" s="57"/>
      <c r="L57" s="44">
        <v>2.95</v>
      </c>
      <c r="M57" s="45">
        <v>3</v>
      </c>
      <c r="N57" s="38"/>
      <c r="O57" s="51" t="s">
        <v>127</v>
      </c>
    </row>
    <row r="58" s="73" customFormat="1" ht="21.9" customHeight="1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ht="21.9" customHeight="1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ht="21.9" customHeight="1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1.2</v>
      </c>
      <c r="K60" s="57"/>
      <c r="L60" s="44">
        <v>1.2</v>
      </c>
      <c r="M60" s="48"/>
      <c r="N60" s="38"/>
      <c r="O60" s="51"/>
    </row>
    <row r="61" ht="21.9" customHeight="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ht="21.9" customHeight="1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9.23</v>
      </c>
      <c r="K62" s="57"/>
      <c r="L62" s="44">
        <v>9.23</v>
      </c>
      <c r="M62" s="48"/>
      <c r="N62" s="38"/>
      <c r="O62" s="51"/>
    </row>
    <row r="63" ht="21.9" customHeight="1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ht="21.9" customHeight="1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ht="21.9" customHeight="1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ht="21.9" customHeight="1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ht="21.9" customHeight="1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ht="21.9" customHeight="1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ht="33.6" customHeight="1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ht="33.6" customHeight="1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51" customHeight="1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87">
        <v>0.94</v>
      </c>
      <c r="M71" s="38">
        <v>5</v>
      </c>
      <c r="N71" s="38"/>
      <c r="O71" s="51" t="s">
        <v>155</v>
      </c>
    </row>
    <row r="72" ht="19.5" customHeight="1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94.5</v>
      </c>
      <c r="N72" s="65"/>
      <c r="O72" s="51"/>
    </row>
    <row r="73" customFormat="1" ht="19.5" customHeight="1" spans="1:15">
      <c r="A73" s="62" t="s">
        <v>165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s="74" customFormat="1" ht="131.1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rintOptions horizontalCentered="1"/>
  <pageMargins left="0.15625" right="0.15625" top="0.511805555555556" bottom="0.511805555555556" header="0.118055555555556" footer="0.118055555555556"/>
  <pageSetup paperSize="9" scale="56" fitToHeight="2" orientation="portrait"/>
  <headerFooter alignWithMargins="0">
    <oddFooter>&amp;C第 &amp;P 页，共 &amp;N 页</oddFooter>
  </headerFooter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4"/>
  <sheetViews>
    <sheetView topLeftCell="A16" workbookViewId="0">
      <selection activeCell="A73" sqref="A73:O73"/>
    </sheetView>
  </sheetViews>
  <sheetFormatPr defaultColWidth="9" defaultRowHeight="13.5"/>
  <cols>
    <col min="7" max="7" width="38.5" customWidth="1"/>
    <col min="10" max="12" width="9" style="1"/>
    <col min="15" max="15" width="12.6333333333333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167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168</v>
      </c>
      <c r="F4" s="4"/>
      <c r="G4" s="4"/>
      <c r="H4" s="4"/>
      <c r="I4" s="4"/>
      <c r="J4" s="12" t="s">
        <v>8</v>
      </c>
      <c r="K4" s="14"/>
      <c r="L4" s="31" t="s">
        <v>169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10">
        <v>571</v>
      </c>
      <c r="F5" s="6"/>
      <c r="G5" s="8" t="s">
        <v>12</v>
      </c>
      <c r="H5" s="10">
        <v>571</v>
      </c>
      <c r="I5" s="6"/>
      <c r="J5" s="10" t="s">
        <v>13</v>
      </c>
      <c r="K5" s="6"/>
      <c r="L5" s="10">
        <v>571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571</v>
      </c>
      <c r="F6" s="6"/>
      <c r="G6" s="8" t="s">
        <v>15</v>
      </c>
      <c r="H6" s="10">
        <v>571</v>
      </c>
      <c r="I6" s="6"/>
      <c r="J6" s="10" t="s">
        <v>14</v>
      </c>
      <c r="K6" s="6"/>
      <c r="L6" s="10">
        <v>571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>
        <v>0</v>
      </c>
      <c r="F7" s="6"/>
      <c r="G7" s="11" t="s">
        <v>17</v>
      </c>
      <c r="H7" s="10">
        <v>0</v>
      </c>
      <c r="I7" s="6"/>
      <c r="J7" s="10" t="s">
        <v>17</v>
      </c>
      <c r="K7" s="6"/>
      <c r="L7" s="10">
        <v>0</v>
      </c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61" customHeight="1" spans="1:15">
      <c r="A11" s="16"/>
      <c r="B11" s="17" t="s">
        <v>170</v>
      </c>
      <c r="C11" s="18"/>
      <c r="D11" s="18"/>
      <c r="E11" s="18"/>
      <c r="F11" s="18"/>
      <c r="G11" s="18"/>
      <c r="H11" s="18"/>
      <c r="I11" s="18"/>
      <c r="J11" s="4" t="s">
        <v>171</v>
      </c>
      <c r="K11" s="4"/>
      <c r="L11" s="4"/>
      <c r="M11" s="4"/>
      <c r="N11" s="4"/>
      <c r="O11" s="4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4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45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67.5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45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4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22.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78.75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67.5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101.25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</v>
      </c>
      <c r="N21" s="38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>
        <v>5</v>
      </c>
      <c r="K22" s="43"/>
      <c r="L22" s="44">
        <v>5</v>
      </c>
      <c r="M22" s="45">
        <v>20</v>
      </c>
      <c r="N22" s="46"/>
      <c r="O22" s="47" t="s">
        <v>69</v>
      </c>
    </row>
    <row r="23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/>
      <c r="K23" s="43"/>
      <c r="L23" s="44"/>
      <c r="M23" s="48"/>
      <c r="N23" s="46"/>
      <c r="O23" s="47"/>
    </row>
    <row r="24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43">
        <v>1</v>
      </c>
      <c r="K26" s="43"/>
      <c r="L26" s="44">
        <v>1</v>
      </c>
      <c r="M26" s="48"/>
      <c r="N26" s="46"/>
      <c r="O26" s="47"/>
    </row>
    <row r="27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spans="1:15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</row>
    <row r="29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pans="1:15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</row>
    <row r="33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68">
        <v>1</v>
      </c>
      <c r="K41" s="68"/>
      <c r="L41" s="69">
        <v>1</v>
      </c>
      <c r="M41" s="48"/>
      <c r="N41" s="46"/>
      <c r="O41" s="47"/>
    </row>
    <row r="42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68"/>
      <c r="K42" s="68"/>
      <c r="L42" s="69"/>
      <c r="M42" s="48"/>
      <c r="N42" s="46"/>
      <c r="O42" s="47"/>
    </row>
    <row r="43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68"/>
      <c r="K43" s="68"/>
      <c r="L43" s="69"/>
      <c r="M43" s="48"/>
      <c r="N43" s="46"/>
      <c r="O43" s="47"/>
    </row>
    <row r="44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68"/>
      <c r="K44" s="68"/>
      <c r="L44" s="69"/>
      <c r="M44" s="48"/>
      <c r="N44" s="46"/>
      <c r="O44" s="47"/>
    </row>
    <row r="45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68">
        <v>1</v>
      </c>
      <c r="K45" s="68"/>
      <c r="L45" s="69">
        <v>1</v>
      </c>
      <c r="M45" s="50"/>
      <c r="N45" s="46"/>
      <c r="O45" s="47"/>
    </row>
    <row r="46" ht="33.7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3/4</f>
        <v>0.75</v>
      </c>
      <c r="M46" s="38">
        <f>I46*L46</f>
        <v>3</v>
      </c>
      <c r="N46" s="38"/>
      <c r="O46" s="51" t="s">
        <v>107</v>
      </c>
    </row>
    <row r="47" ht="4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56.25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01.2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70">
        <v>1</v>
      </c>
      <c r="M49" s="38">
        <v>5</v>
      </c>
      <c r="N49" s="38"/>
      <c r="O49" s="51" t="s">
        <v>116</v>
      </c>
    </row>
    <row r="50" ht="67.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70">
        <v>1</v>
      </c>
      <c r="M50" s="38">
        <v>4</v>
      </c>
      <c r="N50" s="38"/>
      <c r="O50" s="51" t="s">
        <v>118</v>
      </c>
    </row>
    <row r="51" ht="4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8.64</v>
      </c>
      <c r="K57" s="57"/>
      <c r="L57" s="44">
        <v>8.64</v>
      </c>
      <c r="M57" s="45">
        <v>4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2.15</v>
      </c>
      <c r="K60" s="57"/>
      <c r="L60" s="44">
        <v>2.15</v>
      </c>
      <c r="M60" s="48"/>
      <c r="N60" s="38"/>
      <c r="O60" s="51"/>
    </row>
    <row r="6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4.75</v>
      </c>
      <c r="K62" s="57"/>
      <c r="L62" s="44">
        <v>4.75</v>
      </c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56.25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0.91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97</v>
      </c>
      <c r="N72" s="65"/>
      <c r="O72" s="51"/>
    </row>
    <row r="73" spans="1:15">
      <c r="A73" s="62" t="s">
        <v>172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ht="105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0" orientation="portrait"/>
  <headerFooter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4"/>
  <sheetViews>
    <sheetView view="pageBreakPreview" zoomScaleNormal="70" zoomScaleSheetLayoutView="100" topLeftCell="A19" workbookViewId="0">
      <selection activeCell="P21" sqref="P21"/>
    </sheetView>
  </sheetViews>
  <sheetFormatPr defaultColWidth="9" defaultRowHeight="13.5"/>
  <cols>
    <col min="7" max="7" width="38.25" customWidth="1"/>
    <col min="10" max="12" width="9" style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174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175</v>
      </c>
      <c r="F4" s="4"/>
      <c r="G4" s="4"/>
      <c r="H4" s="4"/>
      <c r="I4" s="4"/>
      <c r="J4" s="12" t="s">
        <v>8</v>
      </c>
      <c r="K4" s="14"/>
      <c r="L4" s="31" t="s">
        <v>176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6">
        <v>1040</v>
      </c>
      <c r="F5" s="7"/>
      <c r="G5" s="8" t="s">
        <v>12</v>
      </c>
      <c r="H5" s="6">
        <v>1040</v>
      </c>
      <c r="I5" s="7"/>
      <c r="J5" s="10" t="s">
        <v>13</v>
      </c>
      <c r="K5" s="6"/>
      <c r="L5" s="10">
        <v>1040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1040</v>
      </c>
      <c r="F6" s="6"/>
      <c r="G6" s="8" t="s">
        <v>15</v>
      </c>
      <c r="H6" s="10">
        <v>1040</v>
      </c>
      <c r="I6" s="6"/>
      <c r="J6" s="10" t="s">
        <v>14</v>
      </c>
      <c r="K6" s="6"/>
      <c r="L6" s="10">
        <v>1040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/>
      <c r="F7" s="6"/>
      <c r="G7" s="11" t="s">
        <v>17</v>
      </c>
      <c r="H7" s="10"/>
      <c r="I7" s="6"/>
      <c r="J7" s="10" t="s">
        <v>17</v>
      </c>
      <c r="K7" s="6"/>
      <c r="L7" s="10"/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44" customHeight="1" spans="1:15">
      <c r="A11" s="16"/>
      <c r="B11" s="17" t="s">
        <v>177</v>
      </c>
      <c r="C11" s="18"/>
      <c r="D11" s="18"/>
      <c r="E11" s="18"/>
      <c r="F11" s="18"/>
      <c r="G11" s="18"/>
      <c r="H11" s="18"/>
      <c r="I11" s="18"/>
      <c r="J11" s="4" t="s">
        <v>178</v>
      </c>
      <c r="K11" s="4"/>
      <c r="L11" s="4"/>
      <c r="M11" s="4"/>
      <c r="N11" s="4"/>
      <c r="O11" s="4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78.7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67.5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101.25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56.25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56.2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33.7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123.75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90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146.25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3.5</v>
      </c>
      <c r="N21" s="38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/>
      <c r="K22" s="43"/>
      <c r="L22" s="44"/>
      <c r="M22" s="45">
        <v>19</v>
      </c>
      <c r="N22" s="46"/>
      <c r="O22" s="47" t="s">
        <v>69</v>
      </c>
    </row>
    <row r="23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>
        <v>25</v>
      </c>
      <c r="K23" s="43"/>
      <c r="L23" s="44">
        <v>5.15</v>
      </c>
      <c r="M23" s="48"/>
      <c r="N23" s="46"/>
      <c r="O23" s="47"/>
    </row>
    <row r="24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43">
        <v>1</v>
      </c>
      <c r="K26" s="43"/>
      <c r="L26" s="44">
        <v>1</v>
      </c>
      <c r="M26" s="48"/>
      <c r="N26" s="46"/>
      <c r="O26" s="47"/>
    </row>
    <row r="27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spans="1:15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</row>
    <row r="29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pans="1:15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</row>
    <row r="33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49">
        <v>1</v>
      </c>
      <c r="K41" s="49"/>
      <c r="L41" s="44">
        <v>1</v>
      </c>
      <c r="M41" s="48"/>
      <c r="N41" s="46"/>
      <c r="O41" s="47"/>
    </row>
    <row r="42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49"/>
      <c r="K42" s="49"/>
      <c r="L42" s="44"/>
      <c r="M42" s="48"/>
      <c r="N42" s="46"/>
      <c r="O42" s="47"/>
    </row>
    <row r="43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49"/>
      <c r="K43" s="49"/>
      <c r="L43" s="44"/>
      <c r="M43" s="48"/>
      <c r="N43" s="46"/>
      <c r="O43" s="47"/>
    </row>
    <row r="44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49"/>
      <c r="K44" s="49"/>
      <c r="L44" s="44"/>
      <c r="M44" s="48"/>
      <c r="N44" s="46"/>
      <c r="O44" s="47"/>
    </row>
    <row r="45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49">
        <v>1</v>
      </c>
      <c r="K45" s="49"/>
      <c r="L45" s="44">
        <v>1</v>
      </c>
      <c r="M45" s="50"/>
      <c r="N45" s="46"/>
      <c r="O45" s="47"/>
    </row>
    <row r="46" ht="56.2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3/5</f>
        <v>0.6</v>
      </c>
      <c r="M46" s="38">
        <f>I46*L46</f>
        <v>2.4</v>
      </c>
      <c r="N46" s="38"/>
      <c r="O46" s="51" t="s">
        <v>107</v>
      </c>
    </row>
    <row r="47" ht="56.2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90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57.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640/1040</f>
        <v>0.615384615384615</v>
      </c>
      <c r="M49" s="38">
        <f>I49*L49/0.8</f>
        <v>3.84615384615385</v>
      </c>
      <c r="N49" s="38"/>
      <c r="O49" s="51" t="s">
        <v>116</v>
      </c>
    </row>
    <row r="50" ht="101.2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v>4</v>
      </c>
      <c r="N50" s="38"/>
      <c r="O50" s="51" t="s">
        <v>118</v>
      </c>
    </row>
    <row r="51" ht="67.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3</v>
      </c>
      <c r="K57" s="57"/>
      <c r="L57" s="44">
        <v>0.62</v>
      </c>
      <c r="M57" s="45">
        <v>3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19.57</v>
      </c>
      <c r="K60" s="57"/>
      <c r="L60" s="44">
        <v>19.57</v>
      </c>
      <c r="M60" s="48"/>
      <c r="N60" s="38"/>
      <c r="O60" s="51"/>
    </row>
    <row r="6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6.68</v>
      </c>
      <c r="K62" s="57"/>
      <c r="L62" s="44">
        <v>6.68</v>
      </c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90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0.91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93.7461538461539</v>
      </c>
      <c r="N72" s="65"/>
      <c r="O72" s="51"/>
    </row>
    <row r="73" spans="1:15">
      <c r="A73" s="62" t="s">
        <v>179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ht="114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3" orientation="portrait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鄂州市直</vt:lpstr>
      <vt:lpstr>鄂城区</vt:lpstr>
      <vt:lpstr>梁子湖区</vt:lpstr>
      <vt:lpstr>华容区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asdmin</cp:lastModifiedBy>
  <dcterms:created xsi:type="dcterms:W3CDTF">2014-11-14T08:07:00Z</dcterms:created>
  <cp:lastPrinted>2020-06-12T01:34:00Z</cp:lastPrinted>
  <dcterms:modified xsi:type="dcterms:W3CDTF">2020-07-22T00:38:10Z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